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20" sheetId="1" r:id="rId1"/>
    <sheet name="2021" sheetId="2" state="hidden" r:id="rId2"/>
    <sheet name="2022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<sst xmlns="http://schemas.openxmlformats.org/spreadsheetml/2006/main" count="113" uniqueCount="44">
  <si>
    <t>Наименование</t>
  </si>
  <si>
    <t>Барабановский с/с</t>
  </si>
  <si>
    <t>Берестовский с/с</t>
  </si>
  <si>
    <t>Герасимовский с/с</t>
  </si>
  <si>
    <t>Краснополянский с/с</t>
  </si>
  <si>
    <t>Кулагинский с/с</t>
  </si>
  <si>
    <t>Кутушевский с/с</t>
  </si>
  <si>
    <t>Кувайский с/с</t>
  </si>
  <si>
    <t>Лапазский с/с</t>
  </si>
  <si>
    <t>Мустаевский с/с</t>
  </si>
  <si>
    <t>Нестеровский с/с</t>
  </si>
  <si>
    <t>Платовский с/с</t>
  </si>
  <si>
    <t>Покровский с/с</t>
  </si>
  <si>
    <t>Рыбкинский с/с</t>
  </si>
  <si>
    <t>Среднеуранский с/с</t>
  </si>
  <si>
    <t>Старобелогорский с/с</t>
  </si>
  <si>
    <t>Судьбодаровский с/с</t>
  </si>
  <si>
    <t>Хуторской с/с</t>
  </si>
  <si>
    <t>Ясногорский с/с</t>
  </si>
  <si>
    <t>Новосергиевский п/с</t>
  </si>
  <si>
    <t>ВСЕГО (1-19):</t>
  </si>
  <si>
    <t>Культура</t>
  </si>
  <si>
    <t>№ п\п</t>
  </si>
  <si>
    <t xml:space="preserve">                                 к решению Совета депутатов</t>
  </si>
  <si>
    <t>х</t>
  </si>
  <si>
    <t>ИТОГО</t>
  </si>
  <si>
    <t xml:space="preserve">                                                 Приложение №11</t>
  </si>
  <si>
    <t>Утверждение  документации по планировке территории, выдачи разрешений на строительство, разрешений на ввод в эксплуатацию при осуществлении строительства, реконструкции, капитального строительства объектов, расположенных на территории поселения</t>
  </si>
  <si>
    <t>Выполнение полномочий по внутреннему контролю</t>
  </si>
  <si>
    <t>Выполнение полномочий по организации работы с детьми и молодежью</t>
  </si>
  <si>
    <t>Таблица 2 к приложению 11</t>
  </si>
  <si>
    <t>ПРОВЕРКА</t>
  </si>
  <si>
    <t>Объем межбюджетных трансфертов, подлежащих перечислению из бюджетов поселений в районный бюджет на 2020 год , тыс. руб.</t>
  </si>
  <si>
    <t>2020 год</t>
  </si>
  <si>
    <t>Выполнение полномочий по составлению проекта бюджета поселения, исполнению бюджета поселения, контролю за его исполнением, составлению отчета об исполнени бюджета поселения</t>
  </si>
  <si>
    <t>Таблица 3 к приложению 11</t>
  </si>
  <si>
    <t>Таблица 1 к приложению 11</t>
  </si>
  <si>
    <t>Объем межбюджетных трансфертов, подлежащих перечислению из бюджетов поселений в районный бюджет на 2022 год , тыс. руб.</t>
  </si>
  <si>
    <t>2022 год</t>
  </si>
  <si>
    <t>2021 год</t>
  </si>
  <si>
    <t>Выполнение полномочий по внешнему муниципальному финансовому контролю</t>
  </si>
  <si>
    <t>от "23" декабря 2019г. № 53/1 р.С.</t>
  </si>
  <si>
    <t>(в редакции решения Совета депутатов Новосергиевского района от "___" апреля 2020 г. №___/___ р.С.)</t>
  </si>
  <si>
    <t>Таблица 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</si>
</sst>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00000"/>
    <numFmt numFmtId="183" formatCode="00"/>
    <numFmt numFmtId="184" formatCode="0000000"/>
    <numFmt numFmtId="185" formatCode="#,##0.0"/>
    <numFmt numFmtId="186" formatCode="00\.00\.00"/>
    <numFmt numFmtId="187" formatCode="0000"/>
    <numFmt numFmtId="188" formatCode="#,##0.00;[Red]\-#,##0.00;0.00"/>
    <numFmt numFmtId="189" formatCode="_-* #,##0.0_р_._-;\-* #,##0.0_р_._-;_-* &quot;-&quot;??_р_._-;_-@_-"/>
    <numFmt numFmtId="190" formatCode="#,##0.000"/>
    <numFmt numFmtId="191" formatCode="00.0\.00\.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"/>
    <numFmt numFmtId="198" formatCode="#,##0.0000"/>
    <numFmt numFmtId="199" formatCode="#,##0.00_ ;[Red]\-#,##0.00\ "/>
    <numFmt numFmtId="200" formatCode="#,##0.00000_ ;[Red]\-#,##0.000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0000000000000000000000_ ;[Red]\-#,##0.000000000000000000000000000\ "/>
    <numFmt numFmtId="206" formatCode="0.000000000000000000000"/>
    <numFmt numFmtId="207" formatCode="#,##0.0_ ;[Red]\-#,##0.0\ "/>
    <numFmt numFmtId="208" formatCode="0.0_ ;[Red]\-0.0\ "/>
    <numFmt numFmtId="209" formatCode="0_ ;[Red]\-0\ 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180" fontId="9" fillId="0" borderId="23" xfId="0" applyNumberFormat="1" applyFont="1" applyFill="1" applyBorder="1" applyAlignment="1">
      <alignment/>
    </xf>
    <xf numFmtId="185" fontId="8" fillId="0" borderId="23" xfId="0" applyNumberFormat="1" applyFont="1" applyFill="1" applyBorder="1" applyAlignment="1">
      <alignment/>
    </xf>
    <xf numFmtId="185" fontId="8" fillId="0" borderId="24" xfId="0" applyNumberFormat="1" applyFont="1" applyFill="1" applyBorder="1" applyAlignment="1">
      <alignment/>
    </xf>
    <xf numFmtId="185" fontId="8" fillId="0" borderId="25" xfId="0" applyNumberFormat="1" applyFont="1" applyFill="1" applyBorder="1" applyAlignment="1">
      <alignment/>
    </xf>
    <xf numFmtId="185" fontId="8" fillId="0" borderId="2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vertical="top" wrapText="1"/>
    </xf>
    <xf numFmtId="180" fontId="10" fillId="0" borderId="0" xfId="0" applyNumberFormat="1" applyFont="1" applyFill="1" applyBorder="1" applyAlignment="1">
      <alignment/>
    </xf>
    <xf numFmtId="180" fontId="9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185" fontId="8" fillId="0" borderId="27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180" fontId="12" fillId="0" borderId="23" xfId="0" applyNumberFormat="1" applyFont="1" applyFill="1" applyBorder="1" applyAlignment="1">
      <alignment/>
    </xf>
    <xf numFmtId="180" fontId="12" fillId="33" borderId="28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right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80" fontId="12" fillId="0" borderId="28" xfId="0" applyNumberFormat="1" applyFont="1" applyFill="1" applyBorder="1" applyAlignment="1">
      <alignment/>
    </xf>
    <xf numFmtId="180" fontId="12" fillId="33" borderId="23" xfId="0" applyNumberFormat="1" applyFont="1" applyFill="1" applyBorder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37"/>
  <sheetViews>
    <sheetView tabSelected="1" view="pageBreakPreview" zoomScale="71" zoomScaleNormal="85" zoomScaleSheetLayoutView="71" workbookViewId="0" topLeftCell="A1">
      <selection activeCell="F7" sqref="F7"/>
    </sheetView>
  </sheetViews>
  <sheetFormatPr defaultColWidth="9.00390625" defaultRowHeight="12.75"/>
  <cols>
    <col min="1" max="1" width="4.00390625" style="20" customWidth="1"/>
    <col min="2" max="2" width="46.25390625" style="20" customWidth="1"/>
    <col min="3" max="3" width="18.00390625" style="20" customWidth="1"/>
    <col min="4" max="4" width="16.00390625" style="20" customWidth="1"/>
    <col min="5" max="7" width="17.00390625" style="20" customWidth="1"/>
    <col min="8" max="8" width="16.00390625" style="20" customWidth="1"/>
    <col min="9" max="9" width="13.125" style="20" customWidth="1"/>
    <col min="10" max="16384" width="9.125" style="20" customWidth="1"/>
  </cols>
  <sheetData>
    <row r="1" spans="4:9" ht="12.75" customHeight="1">
      <c r="D1" s="21"/>
      <c r="E1" s="21"/>
      <c r="F1" s="21"/>
      <c r="G1" s="21"/>
      <c r="H1" s="21"/>
      <c r="I1" s="21" t="s">
        <v>26</v>
      </c>
    </row>
    <row r="2" spans="4:9" ht="12.75" customHeight="1">
      <c r="D2" s="21"/>
      <c r="E2" s="21"/>
      <c r="F2" s="21"/>
      <c r="G2" s="21"/>
      <c r="H2" s="21"/>
      <c r="I2" s="21" t="s">
        <v>23</v>
      </c>
    </row>
    <row r="3" spans="4:9" ht="12.75" customHeight="1">
      <c r="D3" s="21"/>
      <c r="E3" s="21"/>
      <c r="F3" s="21"/>
      <c r="G3" s="21"/>
      <c r="H3" s="21"/>
      <c r="I3" s="21" t="s">
        <v>41</v>
      </c>
    </row>
    <row r="4" spans="4:9" ht="12.75" customHeight="1">
      <c r="D4" s="21"/>
      <c r="E4" s="21"/>
      <c r="F4" s="21"/>
      <c r="G4" s="22"/>
      <c r="H4" s="22" t="s">
        <v>36</v>
      </c>
      <c r="I4" s="22"/>
    </row>
    <row r="5" spans="4:9" ht="12.75" customHeight="1">
      <c r="D5" s="21"/>
      <c r="E5" s="21"/>
      <c r="F5" s="21"/>
      <c r="G5" s="22"/>
      <c r="H5" s="22"/>
      <c r="I5" s="22"/>
    </row>
    <row r="6" spans="4:9" ht="27.75" customHeight="1">
      <c r="D6" s="21"/>
      <c r="E6" s="50" t="s">
        <v>42</v>
      </c>
      <c r="F6" s="50"/>
      <c r="G6" s="50"/>
      <c r="H6" s="50"/>
      <c r="I6" s="50"/>
    </row>
    <row r="7" spans="4:9" ht="12.75" customHeight="1">
      <c r="D7" s="21"/>
      <c r="E7" s="51"/>
      <c r="F7" s="51"/>
      <c r="G7" s="52"/>
      <c r="H7" s="52"/>
      <c r="I7" s="52"/>
    </row>
    <row r="8" spans="4:9" ht="12.75" customHeight="1">
      <c r="D8" s="21"/>
      <c r="E8" s="51"/>
      <c r="F8" s="51"/>
      <c r="G8" s="52"/>
      <c r="H8" s="52"/>
      <c r="I8" s="52" t="s">
        <v>43</v>
      </c>
    </row>
    <row r="9" spans="4:9" ht="8.25" customHeight="1">
      <c r="D9" s="21"/>
      <c r="E9" s="38"/>
      <c r="F9" s="38"/>
      <c r="G9" s="38"/>
      <c r="H9" s="38"/>
      <c r="I9" s="38"/>
    </row>
    <row r="10" spans="4:9" ht="12.75" customHeight="1">
      <c r="D10" s="21"/>
      <c r="E10" s="21"/>
      <c r="F10" s="21"/>
      <c r="G10" s="21"/>
      <c r="H10" s="21"/>
      <c r="I10" s="21"/>
    </row>
    <row r="11" spans="1:9" ht="31.5" customHeight="1">
      <c r="A11" s="32" t="s">
        <v>32</v>
      </c>
      <c r="B11" s="32"/>
      <c r="C11" s="32"/>
      <c r="D11" s="32"/>
      <c r="E11" s="32"/>
      <c r="F11" s="32"/>
      <c r="G11" s="32"/>
      <c r="H11" s="32"/>
      <c r="I11" s="32"/>
    </row>
    <row r="12" spans="1:9" ht="0.75" customHeight="1" thickBot="1">
      <c r="A12" s="37"/>
      <c r="B12" s="37"/>
      <c r="C12" s="37"/>
      <c r="D12" s="23"/>
      <c r="E12" s="23"/>
      <c r="F12" s="23"/>
      <c r="G12" s="23"/>
      <c r="H12" s="23"/>
      <c r="I12" s="23"/>
    </row>
    <row r="13" spans="1:9" ht="11.25" customHeight="1">
      <c r="A13" s="39" t="s">
        <v>22</v>
      </c>
      <c r="B13" s="42" t="s">
        <v>0</v>
      </c>
      <c r="C13" s="33" t="s">
        <v>33</v>
      </c>
      <c r="D13" s="33"/>
      <c r="E13" s="33"/>
      <c r="F13" s="33"/>
      <c r="G13" s="33"/>
      <c r="H13" s="33"/>
      <c r="I13" s="34"/>
    </row>
    <row r="14" spans="1:9" ht="201.75" customHeight="1">
      <c r="A14" s="40"/>
      <c r="B14" s="43"/>
      <c r="C14" s="35" t="s">
        <v>21</v>
      </c>
      <c r="D14" s="35" t="s">
        <v>27</v>
      </c>
      <c r="E14" s="35" t="s">
        <v>28</v>
      </c>
      <c r="F14" s="35" t="s">
        <v>40</v>
      </c>
      <c r="G14" s="35" t="s">
        <v>29</v>
      </c>
      <c r="H14" s="35" t="s">
        <v>34</v>
      </c>
      <c r="I14" s="35" t="s">
        <v>25</v>
      </c>
    </row>
    <row r="15" spans="1:9" ht="41.25" customHeight="1" thickBot="1">
      <c r="A15" s="41"/>
      <c r="B15" s="44"/>
      <c r="C15" s="36"/>
      <c r="D15" s="36"/>
      <c r="E15" s="36"/>
      <c r="F15" s="36"/>
      <c r="G15" s="36"/>
      <c r="H15" s="36"/>
      <c r="I15" s="36"/>
    </row>
    <row r="16" spans="1:9" ht="18.75">
      <c r="A16" s="1">
        <v>1</v>
      </c>
      <c r="B16" s="26" t="s">
        <v>1</v>
      </c>
      <c r="C16" s="28">
        <v>890.6</v>
      </c>
      <c r="D16" s="25">
        <v>3.5</v>
      </c>
      <c r="E16" s="25">
        <v>4.9</v>
      </c>
      <c r="F16" s="25">
        <v>15.5</v>
      </c>
      <c r="G16" s="25">
        <v>0.7</v>
      </c>
      <c r="H16" s="25"/>
      <c r="I16" s="27">
        <f>SUM(C16:H16)</f>
        <v>915.2</v>
      </c>
    </row>
    <row r="17" spans="1:9" ht="18.75">
      <c r="A17" s="3">
        <v>2</v>
      </c>
      <c r="B17" s="4" t="s">
        <v>2</v>
      </c>
      <c r="C17" s="29">
        <v>0</v>
      </c>
      <c r="D17" s="15">
        <v>1.9</v>
      </c>
      <c r="E17" s="15">
        <v>2.7</v>
      </c>
      <c r="F17" s="15">
        <v>8.4</v>
      </c>
      <c r="G17" s="15">
        <v>0.4</v>
      </c>
      <c r="H17" s="15">
        <v>195.6</v>
      </c>
      <c r="I17" s="16">
        <f aca="true" t="shared" si="0" ref="I17:I34">SUM(C17:H17)</f>
        <v>209</v>
      </c>
    </row>
    <row r="18" spans="1:9" ht="18.75">
      <c r="A18" s="3">
        <v>3</v>
      </c>
      <c r="B18" s="4" t="s">
        <v>3</v>
      </c>
      <c r="C18" s="30">
        <v>1246.8</v>
      </c>
      <c r="D18" s="15">
        <v>3.4</v>
      </c>
      <c r="E18" s="15">
        <v>4.8</v>
      </c>
      <c r="F18" s="15">
        <v>15.2</v>
      </c>
      <c r="G18" s="15">
        <v>0.6</v>
      </c>
      <c r="H18" s="15"/>
      <c r="I18" s="16">
        <f t="shared" si="0"/>
        <v>1270.8</v>
      </c>
    </row>
    <row r="19" spans="1:9" ht="18.75">
      <c r="A19" s="3">
        <v>4</v>
      </c>
      <c r="B19" s="5" t="s">
        <v>4</v>
      </c>
      <c r="C19" s="30">
        <v>356.2</v>
      </c>
      <c r="D19" s="15">
        <v>2.2</v>
      </c>
      <c r="E19" s="15">
        <v>3</v>
      </c>
      <c r="F19" s="15">
        <v>9.7</v>
      </c>
      <c r="G19" s="15">
        <v>0.4</v>
      </c>
      <c r="H19" s="15">
        <v>226.4</v>
      </c>
      <c r="I19" s="16">
        <f t="shared" si="0"/>
        <v>597.9</v>
      </c>
    </row>
    <row r="20" spans="1:9" ht="18.75">
      <c r="A20" s="3">
        <v>5</v>
      </c>
      <c r="B20" s="5" t="s">
        <v>5</v>
      </c>
      <c r="C20" s="30">
        <v>712.5</v>
      </c>
      <c r="D20" s="15">
        <v>7.6</v>
      </c>
      <c r="E20" s="15">
        <v>7.1</v>
      </c>
      <c r="F20" s="15">
        <v>22.6</v>
      </c>
      <c r="G20" s="15">
        <v>1</v>
      </c>
      <c r="H20" s="15"/>
      <c r="I20" s="16">
        <f t="shared" si="0"/>
        <v>750.8000000000001</v>
      </c>
    </row>
    <row r="21" spans="1:9" ht="18.75">
      <c r="A21" s="3">
        <v>6</v>
      </c>
      <c r="B21" s="5" t="s">
        <v>6</v>
      </c>
      <c r="C21" s="30">
        <v>623.4</v>
      </c>
      <c r="D21" s="15">
        <v>2</v>
      </c>
      <c r="E21" s="15">
        <v>2.9</v>
      </c>
      <c r="F21" s="15">
        <v>9.1</v>
      </c>
      <c r="G21" s="15">
        <v>0.4</v>
      </c>
      <c r="H21" s="15"/>
      <c r="I21" s="16">
        <f t="shared" si="0"/>
        <v>637.8</v>
      </c>
    </row>
    <row r="22" spans="1:9" ht="18.75">
      <c r="A22" s="3">
        <v>7</v>
      </c>
      <c r="B22" s="5" t="s">
        <v>7</v>
      </c>
      <c r="C22" s="49">
        <f>1078.3-140.8</f>
        <v>937.5</v>
      </c>
      <c r="D22" s="15">
        <v>6.3</v>
      </c>
      <c r="E22" s="15">
        <v>5.9</v>
      </c>
      <c r="F22" s="15">
        <v>18.7</v>
      </c>
      <c r="G22" s="15">
        <v>0.8</v>
      </c>
      <c r="H22" s="15">
        <v>329.6</v>
      </c>
      <c r="I22" s="16">
        <f t="shared" si="0"/>
        <v>1298.8</v>
      </c>
    </row>
    <row r="23" spans="1:9" ht="18.75">
      <c r="A23" s="3">
        <v>8</v>
      </c>
      <c r="B23" s="5" t="s">
        <v>8</v>
      </c>
      <c r="C23" s="49">
        <f>623.4+11.8</f>
        <v>635.1999999999999</v>
      </c>
      <c r="D23" s="15">
        <v>6.4</v>
      </c>
      <c r="E23" s="15">
        <v>6</v>
      </c>
      <c r="F23" s="15">
        <v>19.1</v>
      </c>
      <c r="G23" s="15">
        <v>0.8</v>
      </c>
      <c r="H23" s="15">
        <v>331.8</v>
      </c>
      <c r="I23" s="16">
        <f t="shared" si="0"/>
        <v>999.3</v>
      </c>
    </row>
    <row r="24" spans="1:9" ht="18.75">
      <c r="A24" s="6">
        <v>9</v>
      </c>
      <c r="B24" s="7" t="s">
        <v>9</v>
      </c>
      <c r="C24" s="30">
        <v>815.5</v>
      </c>
      <c r="D24" s="15">
        <v>7.8</v>
      </c>
      <c r="E24" s="15">
        <v>7.3</v>
      </c>
      <c r="F24" s="15">
        <v>23.3</v>
      </c>
      <c r="G24" s="15">
        <v>1</v>
      </c>
      <c r="H24" s="15"/>
      <c r="I24" s="16">
        <f t="shared" si="0"/>
        <v>854.8999999999999</v>
      </c>
    </row>
    <row r="25" spans="1:9" ht="18.75">
      <c r="A25" s="8">
        <v>10</v>
      </c>
      <c r="B25" s="9" t="s">
        <v>10</v>
      </c>
      <c r="C25" s="49">
        <f>1514-197.3</f>
        <v>1316.7</v>
      </c>
      <c r="D25" s="15">
        <v>3.1</v>
      </c>
      <c r="E25" s="15">
        <v>4.3</v>
      </c>
      <c r="F25" s="15">
        <v>13.8</v>
      </c>
      <c r="G25" s="15">
        <v>0.6</v>
      </c>
      <c r="H25" s="15">
        <v>278</v>
      </c>
      <c r="I25" s="16">
        <f t="shared" si="0"/>
        <v>1616.4999999999998</v>
      </c>
    </row>
    <row r="26" spans="1:9" ht="18.75">
      <c r="A26" s="8">
        <v>11</v>
      </c>
      <c r="B26" s="9" t="s">
        <v>11</v>
      </c>
      <c r="C26" s="49">
        <f>890.6+74.6</f>
        <v>965.2</v>
      </c>
      <c r="D26" s="15">
        <v>9.3</v>
      </c>
      <c r="E26" s="15">
        <v>8.7</v>
      </c>
      <c r="F26" s="15">
        <v>27.6</v>
      </c>
      <c r="G26" s="15">
        <v>1.2</v>
      </c>
      <c r="H26" s="15">
        <v>465.7</v>
      </c>
      <c r="I26" s="16">
        <f t="shared" si="0"/>
        <v>1477.7</v>
      </c>
    </row>
    <row r="27" spans="1:9" ht="18.75">
      <c r="A27" s="8">
        <v>12</v>
      </c>
      <c r="B27" s="9" t="s">
        <v>12</v>
      </c>
      <c r="C27" s="30">
        <v>1848.9</v>
      </c>
      <c r="D27" s="15">
        <v>29</v>
      </c>
      <c r="E27" s="15">
        <v>20.3</v>
      </c>
      <c r="F27" s="15">
        <v>64.5</v>
      </c>
      <c r="G27" s="15">
        <v>2.8</v>
      </c>
      <c r="H27" s="15"/>
      <c r="I27" s="16">
        <f t="shared" si="0"/>
        <v>1965.5</v>
      </c>
    </row>
    <row r="28" spans="1:9" ht="18.75">
      <c r="A28" s="8">
        <v>13</v>
      </c>
      <c r="B28" s="9" t="s">
        <v>13</v>
      </c>
      <c r="C28" s="30">
        <v>1068.7</v>
      </c>
      <c r="D28" s="15">
        <v>3.7</v>
      </c>
      <c r="E28" s="15">
        <v>5.1</v>
      </c>
      <c r="F28" s="15">
        <v>16.3</v>
      </c>
      <c r="G28" s="15">
        <v>0.7</v>
      </c>
      <c r="H28" s="15">
        <v>331.1</v>
      </c>
      <c r="I28" s="16">
        <f t="shared" si="0"/>
        <v>1425.6</v>
      </c>
    </row>
    <row r="29" spans="1:9" ht="18.75">
      <c r="A29" s="6">
        <v>14</v>
      </c>
      <c r="B29" s="7" t="s">
        <v>14</v>
      </c>
      <c r="C29" s="30">
        <v>356.2</v>
      </c>
      <c r="D29" s="15">
        <v>6.6</v>
      </c>
      <c r="E29" s="15">
        <v>6.2</v>
      </c>
      <c r="F29" s="15">
        <v>19.5</v>
      </c>
      <c r="G29" s="15">
        <v>0.8</v>
      </c>
      <c r="H29" s="15"/>
      <c r="I29" s="16">
        <f t="shared" si="0"/>
        <v>389.3</v>
      </c>
    </row>
    <row r="30" spans="1:9" ht="18.75">
      <c r="A30" s="8">
        <v>15</v>
      </c>
      <c r="B30" s="9" t="s">
        <v>15</v>
      </c>
      <c r="C30" s="30">
        <v>534.3</v>
      </c>
      <c r="D30" s="15">
        <v>3.1</v>
      </c>
      <c r="E30" s="15">
        <v>4.4</v>
      </c>
      <c r="F30" s="15">
        <v>14</v>
      </c>
      <c r="G30" s="15">
        <v>0.6</v>
      </c>
      <c r="H30" s="15"/>
      <c r="I30" s="16">
        <f t="shared" si="0"/>
        <v>556.4</v>
      </c>
    </row>
    <row r="31" spans="1:9" ht="18.75">
      <c r="A31" s="8">
        <v>16</v>
      </c>
      <c r="B31" s="9" t="s">
        <v>16</v>
      </c>
      <c r="C31" s="30">
        <v>712.5</v>
      </c>
      <c r="D31" s="15">
        <v>7.5</v>
      </c>
      <c r="E31" s="15">
        <v>7.1</v>
      </c>
      <c r="F31" s="15">
        <v>22.4</v>
      </c>
      <c r="G31" s="15">
        <v>0.9</v>
      </c>
      <c r="H31" s="15"/>
      <c r="I31" s="16">
        <f t="shared" si="0"/>
        <v>750.4</v>
      </c>
    </row>
    <row r="32" spans="1:9" ht="18.75">
      <c r="A32" s="8">
        <v>17</v>
      </c>
      <c r="B32" s="9" t="s">
        <v>17</v>
      </c>
      <c r="C32" s="30">
        <v>1424.9</v>
      </c>
      <c r="D32" s="15">
        <v>10</v>
      </c>
      <c r="E32" s="15">
        <v>9.4</v>
      </c>
      <c r="F32" s="15">
        <v>29.8</v>
      </c>
      <c r="G32" s="15">
        <v>1.3</v>
      </c>
      <c r="H32" s="15">
        <v>513.5</v>
      </c>
      <c r="I32" s="16">
        <f t="shared" si="0"/>
        <v>1988.9</v>
      </c>
    </row>
    <row r="33" spans="1:9" ht="18.75">
      <c r="A33" s="8">
        <v>18</v>
      </c>
      <c r="B33" s="9" t="s">
        <v>18</v>
      </c>
      <c r="C33" s="30">
        <v>712.5</v>
      </c>
      <c r="D33" s="15">
        <v>8</v>
      </c>
      <c r="E33" s="15">
        <v>7.5</v>
      </c>
      <c r="F33" s="15">
        <v>23.9</v>
      </c>
      <c r="G33" s="15">
        <v>1</v>
      </c>
      <c r="H33" s="15"/>
      <c r="I33" s="16">
        <f t="shared" si="0"/>
        <v>752.9</v>
      </c>
    </row>
    <row r="34" spans="1:9" ht="19.5" thickBot="1">
      <c r="A34" s="10">
        <v>19</v>
      </c>
      <c r="B34" s="11" t="s">
        <v>19</v>
      </c>
      <c r="C34" s="48">
        <f>14506.2-1324.2</f>
        <v>13182</v>
      </c>
      <c r="D34" s="15">
        <v>154.3</v>
      </c>
      <c r="E34" s="15">
        <v>86.6</v>
      </c>
      <c r="F34" s="15">
        <v>275.2</v>
      </c>
      <c r="G34" s="15">
        <v>11.7</v>
      </c>
      <c r="H34" s="15"/>
      <c r="I34" s="17">
        <f t="shared" si="0"/>
        <v>13709.800000000001</v>
      </c>
    </row>
    <row r="35" spans="1:9" ht="16.5" thickBot="1">
      <c r="A35" s="12" t="s">
        <v>24</v>
      </c>
      <c r="B35" s="13" t="s">
        <v>20</v>
      </c>
      <c r="C35" s="18">
        <f aca="true" t="shared" si="1" ref="C35:I35">SUM(C16:C34)</f>
        <v>28339.6</v>
      </c>
      <c r="D35" s="18">
        <f t="shared" si="1"/>
        <v>275.7</v>
      </c>
      <c r="E35" s="18">
        <f t="shared" si="1"/>
        <v>204.2</v>
      </c>
      <c r="F35" s="18">
        <f t="shared" si="1"/>
        <v>648.5999999999999</v>
      </c>
      <c r="G35" s="18">
        <f t="shared" si="1"/>
        <v>27.7</v>
      </c>
      <c r="H35" s="18">
        <f t="shared" si="1"/>
        <v>2671.7000000000003</v>
      </c>
      <c r="I35" s="18">
        <f t="shared" si="1"/>
        <v>32167.5</v>
      </c>
    </row>
    <row r="36" spans="2:9" ht="15" hidden="1">
      <c r="B36" s="14" t="s">
        <v>31</v>
      </c>
      <c r="D36" s="24"/>
      <c r="E36" s="24"/>
      <c r="F36" s="24"/>
      <c r="G36" s="24"/>
      <c r="H36" s="24"/>
      <c r="I36" s="24"/>
    </row>
    <row r="37" spans="4:9" ht="12.75">
      <c r="D37" s="24"/>
      <c r="E37" s="24"/>
      <c r="F37" s="24"/>
      <c r="G37" s="24"/>
      <c r="H37" s="24"/>
      <c r="I37" s="24"/>
    </row>
  </sheetData>
  <sheetProtection/>
  <mergeCells count="14">
    <mergeCell ref="G14:G15"/>
    <mergeCell ref="H14:H15"/>
    <mergeCell ref="I14:I15"/>
    <mergeCell ref="E6:I6"/>
    <mergeCell ref="A11:I11"/>
    <mergeCell ref="C13:I13"/>
    <mergeCell ref="F14:F15"/>
    <mergeCell ref="A12:C12"/>
    <mergeCell ref="C14:C15"/>
    <mergeCell ref="E9:I9"/>
    <mergeCell ref="A13:A15"/>
    <mergeCell ref="B13:B15"/>
    <mergeCell ref="D14:D15"/>
    <mergeCell ref="E14:E15"/>
  </mergeCells>
  <printOptions/>
  <pageMargins left="0.35433070866141736" right="0.35433070866141736" top="0.3937007874015748" bottom="0.3937007874015748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3" zoomScaleSheetLayoutView="73" workbookViewId="0" topLeftCell="A1">
      <selection activeCell="I4" sqref="I4"/>
    </sheetView>
  </sheetViews>
  <sheetFormatPr defaultColWidth="9.00390625" defaultRowHeight="12.75"/>
  <cols>
    <col min="1" max="1" width="4.00390625" style="20" customWidth="1"/>
    <col min="2" max="2" width="46.25390625" style="20" customWidth="1"/>
    <col min="3" max="3" width="14.75390625" style="20" customWidth="1"/>
    <col min="4" max="4" width="16.00390625" style="20" customWidth="1"/>
    <col min="5" max="7" width="17.00390625" style="20" customWidth="1"/>
    <col min="8" max="8" width="16.00390625" style="20" customWidth="1"/>
    <col min="9" max="9" width="13.125" style="20" customWidth="1"/>
    <col min="10" max="16384" width="9.125" style="20" customWidth="1"/>
  </cols>
  <sheetData>
    <row r="1" spans="4:9" ht="12.75" customHeight="1">
      <c r="D1" s="21"/>
      <c r="E1" s="21"/>
      <c r="F1" s="21"/>
      <c r="G1" s="21"/>
      <c r="H1" s="21"/>
      <c r="I1" s="21" t="s">
        <v>26</v>
      </c>
    </row>
    <row r="2" spans="4:9" ht="12.75" customHeight="1">
      <c r="D2" s="21"/>
      <c r="E2" s="21"/>
      <c r="F2" s="21"/>
      <c r="G2" s="21"/>
      <c r="H2" s="21"/>
      <c r="I2" s="21" t="s">
        <v>23</v>
      </c>
    </row>
    <row r="3" spans="4:9" ht="12.75" customHeight="1">
      <c r="D3" s="21"/>
      <c r="E3" s="21"/>
      <c r="F3" s="21"/>
      <c r="G3" s="21"/>
      <c r="H3" s="21"/>
      <c r="I3" s="21" t="s">
        <v>41</v>
      </c>
    </row>
    <row r="4" spans="4:9" ht="12.75" customHeight="1">
      <c r="D4" s="21"/>
      <c r="E4" s="21"/>
      <c r="F4" s="21"/>
      <c r="G4" s="22"/>
      <c r="H4" s="22" t="s">
        <v>30</v>
      </c>
      <c r="I4" s="22"/>
    </row>
    <row r="5" spans="4:9" ht="8.25" customHeight="1">
      <c r="D5" s="21"/>
      <c r="E5" s="38"/>
      <c r="F5" s="38"/>
      <c r="G5" s="38"/>
      <c r="H5" s="38"/>
      <c r="I5" s="38"/>
    </row>
    <row r="6" spans="4:9" ht="12.75" customHeight="1">
      <c r="D6" s="21"/>
      <c r="E6" s="21"/>
      <c r="F6" s="21"/>
      <c r="G6" s="21"/>
      <c r="H6" s="21"/>
      <c r="I6" s="21"/>
    </row>
    <row r="7" spans="1:9" ht="31.5" customHeight="1">
      <c r="A7" s="32" t="s">
        <v>32</v>
      </c>
      <c r="B7" s="32"/>
      <c r="C7" s="32"/>
      <c r="D7" s="32"/>
      <c r="E7" s="32"/>
      <c r="F7" s="32"/>
      <c r="G7" s="32"/>
      <c r="H7" s="32"/>
      <c r="I7" s="32"/>
    </row>
    <row r="8" spans="1:9" ht="0.75" customHeight="1" thickBot="1">
      <c r="A8" s="37"/>
      <c r="B8" s="37"/>
      <c r="C8" s="37"/>
      <c r="D8" s="23"/>
      <c r="E8" s="23"/>
      <c r="F8" s="23"/>
      <c r="G8" s="23"/>
      <c r="H8" s="23"/>
      <c r="I8" s="23"/>
    </row>
    <row r="9" spans="1:9" ht="11.25" customHeight="1">
      <c r="A9" s="39" t="s">
        <v>22</v>
      </c>
      <c r="B9" s="45" t="s">
        <v>0</v>
      </c>
      <c r="C9" s="46" t="s">
        <v>39</v>
      </c>
      <c r="D9" s="46"/>
      <c r="E9" s="46"/>
      <c r="F9" s="46"/>
      <c r="G9" s="46"/>
      <c r="H9" s="46"/>
      <c r="I9" s="47"/>
    </row>
    <row r="10" spans="1:9" ht="201.75" customHeight="1">
      <c r="A10" s="40"/>
      <c r="B10" s="43"/>
      <c r="C10" s="35" t="s">
        <v>21</v>
      </c>
      <c r="D10" s="35" t="s">
        <v>27</v>
      </c>
      <c r="E10" s="35" t="s">
        <v>28</v>
      </c>
      <c r="F10" s="35" t="s">
        <v>40</v>
      </c>
      <c r="G10" s="35" t="s">
        <v>29</v>
      </c>
      <c r="H10" s="35" t="s">
        <v>34</v>
      </c>
      <c r="I10" s="35" t="s">
        <v>25</v>
      </c>
    </row>
    <row r="11" spans="1:9" ht="41.25" customHeight="1" thickBot="1">
      <c r="A11" s="41"/>
      <c r="B11" s="44"/>
      <c r="C11" s="36"/>
      <c r="D11" s="36"/>
      <c r="E11" s="36"/>
      <c r="F11" s="36"/>
      <c r="G11" s="36"/>
      <c r="H11" s="36"/>
      <c r="I11" s="36"/>
    </row>
    <row r="12" spans="1:9" ht="18.75">
      <c r="A12" s="1">
        <v>1</v>
      </c>
      <c r="B12" s="2" t="s">
        <v>1</v>
      </c>
      <c r="C12" s="28">
        <v>890.6</v>
      </c>
      <c r="D12" s="25">
        <v>3.5</v>
      </c>
      <c r="E12" s="25">
        <v>4.9</v>
      </c>
      <c r="F12" s="25">
        <v>15.5</v>
      </c>
      <c r="G12" s="25">
        <v>0.7</v>
      </c>
      <c r="H12" s="25"/>
      <c r="I12" s="19">
        <f>SUM(C12:H12)</f>
        <v>915.2</v>
      </c>
    </row>
    <row r="13" spans="1:9" ht="18.75">
      <c r="A13" s="3">
        <v>2</v>
      </c>
      <c r="B13" s="4" t="s">
        <v>2</v>
      </c>
      <c r="C13" s="29">
        <v>0</v>
      </c>
      <c r="D13" s="15">
        <v>1.9</v>
      </c>
      <c r="E13" s="15">
        <v>2.7</v>
      </c>
      <c r="F13" s="15">
        <v>8.4</v>
      </c>
      <c r="G13" s="15">
        <v>0.4</v>
      </c>
      <c r="H13" s="15">
        <v>198.8</v>
      </c>
      <c r="I13" s="16">
        <f aca="true" t="shared" si="0" ref="I13:I30">SUM(C13:H13)</f>
        <v>212.20000000000002</v>
      </c>
    </row>
    <row r="14" spans="1:9" ht="18.75">
      <c r="A14" s="3">
        <v>3</v>
      </c>
      <c r="B14" s="4" t="s">
        <v>3</v>
      </c>
      <c r="C14" s="30">
        <v>1246.8</v>
      </c>
      <c r="D14" s="15">
        <v>3.4</v>
      </c>
      <c r="E14" s="15">
        <v>4.8</v>
      </c>
      <c r="F14" s="15">
        <v>15.2</v>
      </c>
      <c r="G14" s="15">
        <v>0.6</v>
      </c>
      <c r="H14" s="15"/>
      <c r="I14" s="16">
        <f t="shared" si="0"/>
        <v>1270.8</v>
      </c>
    </row>
    <row r="15" spans="1:9" ht="18.75">
      <c r="A15" s="3">
        <v>4</v>
      </c>
      <c r="B15" s="5" t="s">
        <v>4</v>
      </c>
      <c r="C15" s="30">
        <v>356.2</v>
      </c>
      <c r="D15" s="15">
        <v>2.2</v>
      </c>
      <c r="E15" s="15">
        <v>3</v>
      </c>
      <c r="F15" s="15">
        <v>9.7</v>
      </c>
      <c r="G15" s="15">
        <v>0.4</v>
      </c>
      <c r="H15" s="15">
        <v>236.5</v>
      </c>
      <c r="I15" s="16">
        <f t="shared" si="0"/>
        <v>608</v>
      </c>
    </row>
    <row r="16" spans="1:9" ht="18.75">
      <c r="A16" s="3">
        <v>5</v>
      </c>
      <c r="B16" s="5" t="s">
        <v>5</v>
      </c>
      <c r="C16" s="30">
        <v>712.5</v>
      </c>
      <c r="D16" s="15">
        <v>7.6</v>
      </c>
      <c r="E16" s="15">
        <v>7.1</v>
      </c>
      <c r="F16" s="15">
        <v>22.6</v>
      </c>
      <c r="G16" s="15">
        <v>1</v>
      </c>
      <c r="H16" s="15"/>
      <c r="I16" s="16">
        <f t="shared" si="0"/>
        <v>750.8000000000001</v>
      </c>
    </row>
    <row r="17" spans="1:9" ht="18.75">
      <c r="A17" s="3">
        <v>6</v>
      </c>
      <c r="B17" s="5" t="s">
        <v>6</v>
      </c>
      <c r="C17" s="30">
        <v>623.4</v>
      </c>
      <c r="D17" s="15">
        <v>2</v>
      </c>
      <c r="E17" s="15">
        <v>2.9</v>
      </c>
      <c r="F17" s="15">
        <v>9.1</v>
      </c>
      <c r="G17" s="15">
        <v>0.4</v>
      </c>
      <c r="H17" s="15"/>
      <c r="I17" s="16">
        <f t="shared" si="0"/>
        <v>637.8</v>
      </c>
    </row>
    <row r="18" spans="1:9" ht="18.75">
      <c r="A18" s="3">
        <v>7</v>
      </c>
      <c r="B18" s="5" t="s">
        <v>7</v>
      </c>
      <c r="C18" s="30">
        <v>1078.3</v>
      </c>
      <c r="D18" s="15">
        <v>6.3</v>
      </c>
      <c r="E18" s="15">
        <v>5.9</v>
      </c>
      <c r="F18" s="15">
        <v>18.7</v>
      </c>
      <c r="G18" s="15">
        <v>0.8</v>
      </c>
      <c r="H18" s="15">
        <v>334.1</v>
      </c>
      <c r="I18" s="16">
        <f t="shared" si="0"/>
        <v>1444.1</v>
      </c>
    </row>
    <row r="19" spans="1:9" ht="18.75">
      <c r="A19" s="3">
        <v>8</v>
      </c>
      <c r="B19" s="5" t="s">
        <v>8</v>
      </c>
      <c r="C19" s="30">
        <v>623.4</v>
      </c>
      <c r="D19" s="15">
        <v>6.4</v>
      </c>
      <c r="E19" s="15">
        <v>6</v>
      </c>
      <c r="F19" s="15">
        <v>19.1</v>
      </c>
      <c r="G19" s="15">
        <v>0.8</v>
      </c>
      <c r="H19" s="15">
        <v>336.2</v>
      </c>
      <c r="I19" s="16">
        <f t="shared" si="0"/>
        <v>991.8999999999999</v>
      </c>
    </row>
    <row r="20" spans="1:9" ht="18.75">
      <c r="A20" s="6">
        <v>9</v>
      </c>
      <c r="B20" s="7" t="s">
        <v>9</v>
      </c>
      <c r="C20" s="30">
        <v>815.5</v>
      </c>
      <c r="D20" s="15">
        <v>7.8</v>
      </c>
      <c r="E20" s="15">
        <v>7.3</v>
      </c>
      <c r="F20" s="15">
        <v>23.3</v>
      </c>
      <c r="G20" s="15">
        <v>1</v>
      </c>
      <c r="H20" s="15"/>
      <c r="I20" s="16">
        <f t="shared" si="0"/>
        <v>854.8999999999999</v>
      </c>
    </row>
    <row r="21" spans="1:9" ht="18.75">
      <c r="A21" s="8">
        <v>10</v>
      </c>
      <c r="B21" s="9" t="s">
        <v>10</v>
      </c>
      <c r="C21" s="30">
        <v>1514</v>
      </c>
      <c r="D21" s="15">
        <v>3.1</v>
      </c>
      <c r="E21" s="15">
        <v>4.3</v>
      </c>
      <c r="F21" s="15">
        <v>13.8</v>
      </c>
      <c r="G21" s="15">
        <v>0.6</v>
      </c>
      <c r="H21" s="15">
        <v>302.5</v>
      </c>
      <c r="I21" s="16">
        <f t="shared" si="0"/>
        <v>1838.2999999999997</v>
      </c>
    </row>
    <row r="22" spans="1:9" ht="18.75">
      <c r="A22" s="8">
        <v>11</v>
      </c>
      <c r="B22" s="9" t="s">
        <v>11</v>
      </c>
      <c r="C22" s="30">
        <v>890.6</v>
      </c>
      <c r="D22" s="15">
        <v>9.3</v>
      </c>
      <c r="E22" s="15">
        <v>8.7</v>
      </c>
      <c r="F22" s="15">
        <v>27.6</v>
      </c>
      <c r="G22" s="15">
        <v>1.2</v>
      </c>
      <c r="H22" s="15">
        <v>475.1</v>
      </c>
      <c r="I22" s="16">
        <f t="shared" si="0"/>
        <v>1412.5</v>
      </c>
    </row>
    <row r="23" spans="1:9" ht="18.75">
      <c r="A23" s="8">
        <v>12</v>
      </c>
      <c r="B23" s="9" t="s">
        <v>12</v>
      </c>
      <c r="C23" s="30">
        <v>1848.9</v>
      </c>
      <c r="D23" s="15">
        <v>29</v>
      </c>
      <c r="E23" s="15">
        <v>20.3</v>
      </c>
      <c r="F23" s="15">
        <v>64.5</v>
      </c>
      <c r="G23" s="15">
        <v>2.8</v>
      </c>
      <c r="H23" s="15"/>
      <c r="I23" s="16">
        <f t="shared" si="0"/>
        <v>1965.5</v>
      </c>
    </row>
    <row r="24" spans="1:9" ht="18.75">
      <c r="A24" s="8">
        <v>13</v>
      </c>
      <c r="B24" s="9" t="s">
        <v>13</v>
      </c>
      <c r="C24" s="30">
        <v>1068.7</v>
      </c>
      <c r="D24" s="15">
        <v>3.7</v>
      </c>
      <c r="E24" s="15">
        <v>5.1</v>
      </c>
      <c r="F24" s="15">
        <v>16.3</v>
      </c>
      <c r="G24" s="15">
        <v>0.7</v>
      </c>
      <c r="H24" s="15">
        <v>341.1</v>
      </c>
      <c r="I24" s="16">
        <f t="shared" si="0"/>
        <v>1435.6</v>
      </c>
    </row>
    <row r="25" spans="1:9" ht="18.75">
      <c r="A25" s="6">
        <v>14</v>
      </c>
      <c r="B25" s="7" t="s">
        <v>14</v>
      </c>
      <c r="C25" s="30">
        <v>356.2</v>
      </c>
      <c r="D25" s="15">
        <v>6.6</v>
      </c>
      <c r="E25" s="15">
        <v>6.2</v>
      </c>
      <c r="F25" s="15">
        <v>19.5</v>
      </c>
      <c r="G25" s="15">
        <v>0.8</v>
      </c>
      <c r="H25" s="15"/>
      <c r="I25" s="16">
        <f t="shared" si="0"/>
        <v>389.3</v>
      </c>
    </row>
    <row r="26" spans="1:9" ht="18.75">
      <c r="A26" s="8">
        <v>15</v>
      </c>
      <c r="B26" s="9" t="s">
        <v>15</v>
      </c>
      <c r="C26" s="30">
        <v>534.3</v>
      </c>
      <c r="D26" s="15">
        <v>3.1</v>
      </c>
      <c r="E26" s="15">
        <v>4.4</v>
      </c>
      <c r="F26" s="15">
        <v>14</v>
      </c>
      <c r="G26" s="15">
        <v>0.6</v>
      </c>
      <c r="H26" s="15"/>
      <c r="I26" s="16">
        <f t="shared" si="0"/>
        <v>556.4</v>
      </c>
    </row>
    <row r="27" spans="1:9" ht="18.75">
      <c r="A27" s="8">
        <v>16</v>
      </c>
      <c r="B27" s="9" t="s">
        <v>16</v>
      </c>
      <c r="C27" s="30">
        <v>712.5</v>
      </c>
      <c r="D27" s="15">
        <v>7.5</v>
      </c>
      <c r="E27" s="15">
        <v>7.1</v>
      </c>
      <c r="F27" s="15">
        <v>22.4</v>
      </c>
      <c r="G27" s="15">
        <v>0.9</v>
      </c>
      <c r="H27" s="15"/>
      <c r="I27" s="16">
        <f t="shared" si="0"/>
        <v>750.4</v>
      </c>
    </row>
    <row r="28" spans="1:9" ht="18.75">
      <c r="A28" s="8">
        <v>17</v>
      </c>
      <c r="B28" s="9" t="s">
        <v>17</v>
      </c>
      <c r="C28" s="30">
        <v>1424.9</v>
      </c>
      <c r="D28" s="15">
        <v>10</v>
      </c>
      <c r="E28" s="15">
        <v>9.4</v>
      </c>
      <c r="F28" s="15">
        <v>29.8</v>
      </c>
      <c r="G28" s="15">
        <v>1.3</v>
      </c>
      <c r="H28" s="15">
        <v>517.6</v>
      </c>
      <c r="I28" s="16">
        <f t="shared" si="0"/>
        <v>1993</v>
      </c>
    </row>
    <row r="29" spans="1:9" ht="18.75">
      <c r="A29" s="8">
        <v>18</v>
      </c>
      <c r="B29" s="9" t="s">
        <v>18</v>
      </c>
      <c r="C29" s="30">
        <v>712.5</v>
      </c>
      <c r="D29" s="15">
        <v>8</v>
      </c>
      <c r="E29" s="15">
        <v>7.5</v>
      </c>
      <c r="F29" s="15">
        <v>23.9</v>
      </c>
      <c r="G29" s="15">
        <v>1</v>
      </c>
      <c r="H29" s="15"/>
      <c r="I29" s="16">
        <f t="shared" si="0"/>
        <v>752.9</v>
      </c>
    </row>
    <row r="30" spans="1:9" ht="19.5" thickBot="1">
      <c r="A30" s="10">
        <v>19</v>
      </c>
      <c r="B30" s="11" t="s">
        <v>19</v>
      </c>
      <c r="C30" s="31">
        <f>14506.2-1324.2</f>
        <v>13182</v>
      </c>
      <c r="D30" s="15">
        <v>154.3</v>
      </c>
      <c r="E30" s="15">
        <v>86.6</v>
      </c>
      <c r="F30" s="15">
        <v>275.2</v>
      </c>
      <c r="G30" s="15">
        <v>11.7</v>
      </c>
      <c r="H30" s="15"/>
      <c r="I30" s="27">
        <f t="shared" si="0"/>
        <v>13709.800000000001</v>
      </c>
    </row>
    <row r="31" spans="1:9" ht="16.5" thickBot="1">
      <c r="A31" s="12" t="s">
        <v>24</v>
      </c>
      <c r="B31" s="13" t="s">
        <v>20</v>
      </c>
      <c r="C31" s="18">
        <f aca="true" t="shared" si="1" ref="C31:I31">SUM(C12:C30)</f>
        <v>28591.3</v>
      </c>
      <c r="D31" s="18">
        <f t="shared" si="1"/>
        <v>275.7</v>
      </c>
      <c r="E31" s="18">
        <f t="shared" si="1"/>
        <v>204.2</v>
      </c>
      <c r="F31" s="18">
        <v>648.5999999999999</v>
      </c>
      <c r="G31" s="18">
        <f t="shared" si="1"/>
        <v>27.7</v>
      </c>
      <c r="H31" s="18">
        <f t="shared" si="1"/>
        <v>2741.9</v>
      </c>
      <c r="I31" s="18">
        <f t="shared" si="1"/>
        <v>32489.4</v>
      </c>
    </row>
    <row r="32" spans="2:9" ht="15" hidden="1">
      <c r="B32" s="14" t="s">
        <v>31</v>
      </c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</sheetData>
  <sheetProtection/>
  <mergeCells count="13">
    <mergeCell ref="C9:I9"/>
    <mergeCell ref="D10:D11"/>
    <mergeCell ref="E10:E11"/>
    <mergeCell ref="G10:G11"/>
    <mergeCell ref="H10:H11"/>
    <mergeCell ref="F10:F11"/>
    <mergeCell ref="I10:I11"/>
    <mergeCell ref="C10:C11"/>
    <mergeCell ref="E5:I5"/>
    <mergeCell ref="A7:I7"/>
    <mergeCell ref="A8:C8"/>
    <mergeCell ref="A9:A11"/>
    <mergeCell ref="B9:B11"/>
  </mergeCells>
  <printOptions/>
  <pageMargins left="0.7086614173228347" right="0.7086614173228347" top="0.3937007874015748" bottom="0.35433070866141736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9" zoomScaleSheetLayoutView="69" workbookViewId="0" topLeftCell="A1">
      <selection activeCell="I4" sqref="I4"/>
    </sheetView>
  </sheetViews>
  <sheetFormatPr defaultColWidth="9.00390625" defaultRowHeight="12.75"/>
  <cols>
    <col min="1" max="1" width="4.00390625" style="20" customWidth="1"/>
    <col min="2" max="2" width="41.25390625" style="20" customWidth="1"/>
    <col min="3" max="3" width="14.75390625" style="20" customWidth="1"/>
    <col min="4" max="4" width="16.00390625" style="20" customWidth="1"/>
    <col min="5" max="7" width="17.00390625" style="20" customWidth="1"/>
    <col min="8" max="8" width="16.00390625" style="20" customWidth="1"/>
    <col min="9" max="9" width="13.125" style="20" customWidth="1"/>
    <col min="10" max="16384" width="9.125" style="20" customWidth="1"/>
  </cols>
  <sheetData>
    <row r="1" spans="4:9" ht="12.75" customHeight="1">
      <c r="D1" s="21"/>
      <c r="E1" s="21"/>
      <c r="F1" s="21"/>
      <c r="G1" s="21"/>
      <c r="H1" s="21"/>
      <c r="I1" s="21" t="s">
        <v>26</v>
      </c>
    </row>
    <row r="2" spans="4:9" ht="12.75" customHeight="1">
      <c r="D2" s="21"/>
      <c r="E2" s="21"/>
      <c r="F2" s="21"/>
      <c r="G2" s="21"/>
      <c r="H2" s="21"/>
      <c r="I2" s="21" t="s">
        <v>23</v>
      </c>
    </row>
    <row r="3" spans="4:9" ht="12.75" customHeight="1">
      <c r="D3" s="21"/>
      <c r="E3" s="21"/>
      <c r="F3" s="21"/>
      <c r="G3" s="21"/>
      <c r="H3" s="21"/>
      <c r="I3" s="21" t="s">
        <v>41</v>
      </c>
    </row>
    <row r="4" spans="4:9" ht="12.75" customHeight="1">
      <c r="D4" s="21"/>
      <c r="E4" s="21"/>
      <c r="F4" s="21"/>
      <c r="G4" s="22"/>
      <c r="H4" s="22" t="s">
        <v>35</v>
      </c>
      <c r="I4" s="22"/>
    </row>
    <row r="5" spans="4:9" ht="8.25" customHeight="1">
      <c r="D5" s="21"/>
      <c r="E5" s="38"/>
      <c r="F5" s="38"/>
      <c r="G5" s="38"/>
      <c r="H5" s="38"/>
      <c r="I5" s="38"/>
    </row>
    <row r="6" spans="4:9" ht="12.75" customHeight="1">
      <c r="D6" s="21"/>
      <c r="E6" s="21"/>
      <c r="F6" s="21"/>
      <c r="G6" s="21"/>
      <c r="H6" s="21"/>
      <c r="I6" s="21"/>
    </row>
    <row r="7" spans="1:9" ht="31.5" customHeight="1">
      <c r="A7" s="32" t="s">
        <v>37</v>
      </c>
      <c r="B7" s="32"/>
      <c r="C7" s="32"/>
      <c r="D7" s="32"/>
      <c r="E7" s="32"/>
      <c r="F7" s="32"/>
      <c r="G7" s="32"/>
      <c r="H7" s="32"/>
      <c r="I7" s="32"/>
    </row>
    <row r="8" spans="1:9" ht="0.75" customHeight="1" thickBot="1">
      <c r="A8" s="37"/>
      <c r="B8" s="37"/>
      <c r="C8" s="37"/>
      <c r="D8" s="23"/>
      <c r="E8" s="23"/>
      <c r="F8" s="23"/>
      <c r="G8" s="23"/>
      <c r="H8" s="23"/>
      <c r="I8" s="23"/>
    </row>
    <row r="9" spans="1:9" ht="11.25" customHeight="1">
      <c r="A9" s="39" t="s">
        <v>22</v>
      </c>
      <c r="B9" s="42" t="s">
        <v>0</v>
      </c>
      <c r="C9" s="33" t="s">
        <v>38</v>
      </c>
      <c r="D9" s="33"/>
      <c r="E9" s="33"/>
      <c r="F9" s="33"/>
      <c r="G9" s="33"/>
      <c r="H9" s="33"/>
      <c r="I9" s="34"/>
    </row>
    <row r="10" spans="1:9" ht="201.75" customHeight="1">
      <c r="A10" s="40"/>
      <c r="B10" s="43"/>
      <c r="C10" s="35" t="s">
        <v>21</v>
      </c>
      <c r="D10" s="35" t="s">
        <v>27</v>
      </c>
      <c r="E10" s="35" t="s">
        <v>28</v>
      </c>
      <c r="F10" s="35" t="s">
        <v>40</v>
      </c>
      <c r="G10" s="35" t="s">
        <v>29</v>
      </c>
      <c r="H10" s="35" t="s">
        <v>34</v>
      </c>
      <c r="I10" s="35" t="s">
        <v>25</v>
      </c>
    </row>
    <row r="11" spans="1:9" ht="41.25" customHeight="1" thickBot="1">
      <c r="A11" s="41"/>
      <c r="B11" s="44"/>
      <c r="C11" s="36"/>
      <c r="D11" s="36"/>
      <c r="E11" s="36"/>
      <c r="F11" s="36"/>
      <c r="G11" s="36"/>
      <c r="H11" s="36"/>
      <c r="I11" s="36"/>
    </row>
    <row r="12" spans="1:9" ht="18.75">
      <c r="A12" s="1">
        <v>1</v>
      </c>
      <c r="B12" s="26" t="s">
        <v>1</v>
      </c>
      <c r="C12" s="28">
        <v>890.6</v>
      </c>
      <c r="D12" s="25">
        <v>3.5</v>
      </c>
      <c r="E12" s="25">
        <v>4.9</v>
      </c>
      <c r="F12" s="25">
        <v>15.5</v>
      </c>
      <c r="G12" s="25">
        <v>0.7</v>
      </c>
      <c r="H12" s="25"/>
      <c r="I12" s="17">
        <f>SUM(C12:H12)</f>
        <v>915.2</v>
      </c>
    </row>
    <row r="13" spans="1:9" ht="18.75">
      <c r="A13" s="3">
        <v>2</v>
      </c>
      <c r="B13" s="4" t="s">
        <v>2</v>
      </c>
      <c r="C13" s="29">
        <v>0</v>
      </c>
      <c r="D13" s="15">
        <v>1.9</v>
      </c>
      <c r="E13" s="15">
        <v>2.7</v>
      </c>
      <c r="F13" s="15">
        <v>8.4</v>
      </c>
      <c r="G13" s="15">
        <v>0.4</v>
      </c>
      <c r="H13" s="15">
        <v>198.8</v>
      </c>
      <c r="I13" s="16">
        <f aca="true" t="shared" si="0" ref="I13:I30">SUM(C13:H13)</f>
        <v>212.20000000000002</v>
      </c>
    </row>
    <row r="14" spans="1:9" ht="18.75">
      <c r="A14" s="3">
        <v>3</v>
      </c>
      <c r="B14" s="4" t="s">
        <v>3</v>
      </c>
      <c r="C14" s="30">
        <v>1246.8</v>
      </c>
      <c r="D14" s="15">
        <v>3.4</v>
      </c>
      <c r="E14" s="15">
        <v>4.8</v>
      </c>
      <c r="F14" s="15">
        <v>15.2</v>
      </c>
      <c r="G14" s="15">
        <v>0.6</v>
      </c>
      <c r="H14" s="15"/>
      <c r="I14" s="16">
        <f t="shared" si="0"/>
        <v>1270.8</v>
      </c>
    </row>
    <row r="15" spans="1:9" ht="18.75">
      <c r="A15" s="3">
        <v>4</v>
      </c>
      <c r="B15" s="5" t="s">
        <v>4</v>
      </c>
      <c r="C15" s="30">
        <v>356.2</v>
      </c>
      <c r="D15" s="15">
        <v>2.2</v>
      </c>
      <c r="E15" s="15">
        <v>3</v>
      </c>
      <c r="F15" s="15">
        <v>9.7</v>
      </c>
      <c r="G15" s="15">
        <v>0.4</v>
      </c>
      <c r="H15" s="15">
        <v>236.5</v>
      </c>
      <c r="I15" s="16">
        <f t="shared" si="0"/>
        <v>608</v>
      </c>
    </row>
    <row r="16" spans="1:9" ht="18.75">
      <c r="A16" s="3">
        <v>5</v>
      </c>
      <c r="B16" s="5" t="s">
        <v>5</v>
      </c>
      <c r="C16" s="30">
        <v>712.5</v>
      </c>
      <c r="D16" s="15">
        <v>7.6</v>
      </c>
      <c r="E16" s="15">
        <v>7.1</v>
      </c>
      <c r="F16" s="15">
        <v>22.6</v>
      </c>
      <c r="G16" s="15">
        <v>1</v>
      </c>
      <c r="H16" s="15"/>
      <c r="I16" s="16">
        <f t="shared" si="0"/>
        <v>750.8000000000001</v>
      </c>
    </row>
    <row r="17" spans="1:9" ht="18.75">
      <c r="A17" s="3">
        <v>6</v>
      </c>
      <c r="B17" s="5" t="s">
        <v>6</v>
      </c>
      <c r="C17" s="30">
        <v>623.4</v>
      </c>
      <c r="D17" s="15">
        <v>2</v>
      </c>
      <c r="E17" s="15">
        <v>2.9</v>
      </c>
      <c r="F17" s="15">
        <v>9.1</v>
      </c>
      <c r="G17" s="15">
        <v>0.4</v>
      </c>
      <c r="H17" s="15"/>
      <c r="I17" s="16">
        <f t="shared" si="0"/>
        <v>637.8</v>
      </c>
    </row>
    <row r="18" spans="1:9" ht="18.75">
      <c r="A18" s="3">
        <v>7</v>
      </c>
      <c r="B18" s="5" t="s">
        <v>7</v>
      </c>
      <c r="C18" s="30">
        <v>1078.3</v>
      </c>
      <c r="D18" s="15">
        <v>6.3</v>
      </c>
      <c r="E18" s="15">
        <v>5.9</v>
      </c>
      <c r="F18" s="15">
        <v>18.7</v>
      </c>
      <c r="G18" s="15">
        <v>0.8</v>
      </c>
      <c r="H18" s="15">
        <v>334.1</v>
      </c>
      <c r="I18" s="16">
        <f t="shared" si="0"/>
        <v>1444.1</v>
      </c>
    </row>
    <row r="19" spans="1:9" ht="18.75">
      <c r="A19" s="3">
        <v>8</v>
      </c>
      <c r="B19" s="5" t="s">
        <v>8</v>
      </c>
      <c r="C19" s="30">
        <v>623.4</v>
      </c>
      <c r="D19" s="15">
        <v>6.4</v>
      </c>
      <c r="E19" s="15">
        <v>6</v>
      </c>
      <c r="F19" s="15">
        <v>19.1</v>
      </c>
      <c r="G19" s="15">
        <v>0.8</v>
      </c>
      <c r="H19" s="15">
        <v>336.2</v>
      </c>
      <c r="I19" s="16">
        <f t="shared" si="0"/>
        <v>991.8999999999999</v>
      </c>
    </row>
    <row r="20" spans="1:9" ht="18.75">
      <c r="A20" s="6">
        <v>9</v>
      </c>
      <c r="B20" s="7" t="s">
        <v>9</v>
      </c>
      <c r="C20" s="30">
        <v>815.5</v>
      </c>
      <c r="D20" s="15">
        <v>7.8</v>
      </c>
      <c r="E20" s="15">
        <v>7.3</v>
      </c>
      <c r="F20" s="15">
        <v>23.3</v>
      </c>
      <c r="G20" s="15">
        <v>1</v>
      </c>
      <c r="H20" s="15"/>
      <c r="I20" s="16">
        <f t="shared" si="0"/>
        <v>854.8999999999999</v>
      </c>
    </row>
    <row r="21" spans="1:9" ht="18.75">
      <c r="A21" s="8">
        <v>10</v>
      </c>
      <c r="B21" s="9" t="s">
        <v>10</v>
      </c>
      <c r="C21" s="30">
        <v>1514</v>
      </c>
      <c r="D21" s="15">
        <v>3.1</v>
      </c>
      <c r="E21" s="15">
        <v>4.3</v>
      </c>
      <c r="F21" s="15">
        <v>13.8</v>
      </c>
      <c r="G21" s="15">
        <v>0.6</v>
      </c>
      <c r="H21" s="15">
        <v>302.5</v>
      </c>
      <c r="I21" s="16">
        <f t="shared" si="0"/>
        <v>1838.2999999999997</v>
      </c>
    </row>
    <row r="22" spans="1:9" ht="18.75">
      <c r="A22" s="8">
        <v>11</v>
      </c>
      <c r="B22" s="9" t="s">
        <v>11</v>
      </c>
      <c r="C22" s="30">
        <v>890.6</v>
      </c>
      <c r="D22" s="15">
        <v>9.3</v>
      </c>
      <c r="E22" s="15">
        <v>8.7</v>
      </c>
      <c r="F22" s="15">
        <v>27.6</v>
      </c>
      <c r="G22" s="15">
        <v>1.2</v>
      </c>
      <c r="H22" s="15">
        <v>475.1</v>
      </c>
      <c r="I22" s="16">
        <f t="shared" si="0"/>
        <v>1412.5</v>
      </c>
    </row>
    <row r="23" spans="1:9" ht="18.75">
      <c r="A23" s="8">
        <v>12</v>
      </c>
      <c r="B23" s="9" t="s">
        <v>12</v>
      </c>
      <c r="C23" s="30">
        <v>1848.9</v>
      </c>
      <c r="D23" s="15">
        <v>29</v>
      </c>
      <c r="E23" s="15">
        <v>20.3</v>
      </c>
      <c r="F23" s="15">
        <v>64.5</v>
      </c>
      <c r="G23" s="15">
        <v>2.8</v>
      </c>
      <c r="H23" s="15"/>
      <c r="I23" s="16">
        <f t="shared" si="0"/>
        <v>1965.5</v>
      </c>
    </row>
    <row r="24" spans="1:9" ht="18.75">
      <c r="A24" s="8">
        <v>13</v>
      </c>
      <c r="B24" s="9" t="s">
        <v>13</v>
      </c>
      <c r="C24" s="30">
        <v>1068.7</v>
      </c>
      <c r="D24" s="15">
        <v>3.7</v>
      </c>
      <c r="E24" s="15">
        <v>5.1</v>
      </c>
      <c r="F24" s="15">
        <v>16.3</v>
      </c>
      <c r="G24" s="15">
        <v>0.7</v>
      </c>
      <c r="H24" s="15">
        <v>341.1</v>
      </c>
      <c r="I24" s="16">
        <f t="shared" si="0"/>
        <v>1435.6</v>
      </c>
    </row>
    <row r="25" spans="1:9" ht="18.75">
      <c r="A25" s="6">
        <v>14</v>
      </c>
      <c r="B25" s="7" t="s">
        <v>14</v>
      </c>
      <c r="C25" s="30">
        <v>356.2</v>
      </c>
      <c r="D25" s="15">
        <v>6.6</v>
      </c>
      <c r="E25" s="15">
        <v>6.2</v>
      </c>
      <c r="F25" s="15">
        <v>19.5</v>
      </c>
      <c r="G25" s="15">
        <v>0.8</v>
      </c>
      <c r="H25" s="15"/>
      <c r="I25" s="16">
        <f t="shared" si="0"/>
        <v>389.3</v>
      </c>
    </row>
    <row r="26" spans="1:9" ht="18.75">
      <c r="A26" s="8">
        <v>15</v>
      </c>
      <c r="B26" s="9" t="s">
        <v>15</v>
      </c>
      <c r="C26" s="30">
        <v>534.3</v>
      </c>
      <c r="D26" s="15">
        <v>3.1</v>
      </c>
      <c r="E26" s="15">
        <v>4.4</v>
      </c>
      <c r="F26" s="15">
        <v>14</v>
      </c>
      <c r="G26" s="15">
        <v>0.6</v>
      </c>
      <c r="H26" s="15"/>
      <c r="I26" s="16">
        <f t="shared" si="0"/>
        <v>556.4</v>
      </c>
    </row>
    <row r="27" spans="1:9" ht="18.75">
      <c r="A27" s="8">
        <v>16</v>
      </c>
      <c r="B27" s="9" t="s">
        <v>16</v>
      </c>
      <c r="C27" s="30">
        <v>712.5</v>
      </c>
      <c r="D27" s="15">
        <v>7.5</v>
      </c>
      <c r="E27" s="15">
        <v>7.1</v>
      </c>
      <c r="F27" s="15">
        <v>22.4</v>
      </c>
      <c r="G27" s="15">
        <v>0.9</v>
      </c>
      <c r="H27" s="15"/>
      <c r="I27" s="16">
        <f t="shared" si="0"/>
        <v>750.4</v>
      </c>
    </row>
    <row r="28" spans="1:9" ht="18.75">
      <c r="A28" s="8">
        <v>17</v>
      </c>
      <c r="B28" s="9" t="s">
        <v>17</v>
      </c>
      <c r="C28" s="30">
        <v>1424.9</v>
      </c>
      <c r="D28" s="15">
        <v>10</v>
      </c>
      <c r="E28" s="15">
        <v>9.4</v>
      </c>
      <c r="F28" s="15">
        <v>29.8</v>
      </c>
      <c r="G28" s="15">
        <v>1.3</v>
      </c>
      <c r="H28" s="15">
        <v>517.6</v>
      </c>
      <c r="I28" s="16">
        <f t="shared" si="0"/>
        <v>1993</v>
      </c>
    </row>
    <row r="29" spans="1:9" ht="18.75">
      <c r="A29" s="8">
        <v>18</v>
      </c>
      <c r="B29" s="9" t="s">
        <v>18</v>
      </c>
      <c r="C29" s="30">
        <v>712.5</v>
      </c>
      <c r="D29" s="15">
        <v>8</v>
      </c>
      <c r="E29" s="15">
        <v>7.5</v>
      </c>
      <c r="F29" s="15">
        <v>23.9</v>
      </c>
      <c r="G29" s="15">
        <v>1</v>
      </c>
      <c r="H29" s="15"/>
      <c r="I29" s="16">
        <f t="shared" si="0"/>
        <v>752.9</v>
      </c>
    </row>
    <row r="30" spans="1:9" ht="19.5" thickBot="1">
      <c r="A30" s="10">
        <v>19</v>
      </c>
      <c r="B30" s="11" t="s">
        <v>19</v>
      </c>
      <c r="C30" s="31">
        <f>14506.2-1324.2</f>
        <v>13182</v>
      </c>
      <c r="D30" s="15">
        <v>154.3</v>
      </c>
      <c r="E30" s="15">
        <v>86.6</v>
      </c>
      <c r="F30" s="15">
        <v>275.2</v>
      </c>
      <c r="G30" s="15">
        <v>11.7</v>
      </c>
      <c r="H30" s="15"/>
      <c r="I30" s="16">
        <f t="shared" si="0"/>
        <v>13709.800000000001</v>
      </c>
    </row>
    <row r="31" spans="1:9" ht="16.5" thickBot="1">
      <c r="A31" s="12" t="s">
        <v>24</v>
      </c>
      <c r="B31" s="13" t="s">
        <v>20</v>
      </c>
      <c r="C31" s="18">
        <f aca="true" t="shared" si="1" ref="C31:I31">SUM(C12:C30)</f>
        <v>28591.3</v>
      </c>
      <c r="D31" s="18">
        <f t="shared" si="1"/>
        <v>275.7</v>
      </c>
      <c r="E31" s="18">
        <f t="shared" si="1"/>
        <v>204.2</v>
      </c>
      <c r="F31" s="18">
        <f t="shared" si="1"/>
        <v>648.5999999999999</v>
      </c>
      <c r="G31" s="18">
        <f t="shared" si="1"/>
        <v>27.7</v>
      </c>
      <c r="H31" s="18">
        <f t="shared" si="1"/>
        <v>2741.9</v>
      </c>
      <c r="I31" s="18">
        <f t="shared" si="1"/>
        <v>32489.4</v>
      </c>
    </row>
    <row r="32" spans="2:9" ht="15" hidden="1">
      <c r="B32" s="14" t="s">
        <v>31</v>
      </c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</sheetData>
  <sheetProtection/>
  <mergeCells count="13">
    <mergeCell ref="C9:I9"/>
    <mergeCell ref="D10:D11"/>
    <mergeCell ref="E10:E11"/>
    <mergeCell ref="G10:G11"/>
    <mergeCell ref="H10:H11"/>
    <mergeCell ref="F10:F11"/>
    <mergeCell ref="I10:I11"/>
    <mergeCell ref="C10:C11"/>
    <mergeCell ref="E5:I5"/>
    <mergeCell ref="A7:I7"/>
    <mergeCell ref="A8:C8"/>
    <mergeCell ref="A9:A11"/>
    <mergeCell ref="B9:B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6:L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Бюджетный 2020</cp:lastModifiedBy>
  <cp:lastPrinted>2019-11-14T15:58:02Z</cp:lastPrinted>
  <dcterms:created xsi:type="dcterms:W3CDTF">2007-11-01T10:34:45Z</dcterms:created>
  <dcterms:modified xsi:type="dcterms:W3CDTF">2020-04-24T12:51:32Z</dcterms:modified>
  <cp:category/>
  <cp:version/>
  <cp:contentType/>
  <cp:contentStatus/>
</cp:coreProperties>
</file>